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urkefranklin/Downloads/"/>
    </mc:Choice>
  </mc:AlternateContent>
  <xr:revisionPtr revIDLastSave="0" documentId="8_{17CE3FB4-3B2E-C14F-AC4C-6DAFA0F13448}" xr6:coauthVersionLast="47" xr6:coauthVersionMax="47" xr10:uidLastSave="{00000000-0000-0000-0000-000000000000}"/>
  <bookViews>
    <workbookView xWindow="11260" yWindow="500" windowWidth="24780" windowHeight="18820" xr2:uid="{00000000-000D-0000-FFFF-FFFF00000000}"/>
  </bookViews>
  <sheets>
    <sheet name="Sheet1" sheetId="1" r:id="rId1"/>
  </sheets>
  <definedNames>
    <definedName name="_xlnm.Print_Area" localSheetId="0">Sheet1!$A$1:$L$46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2" i="1" l="1"/>
  <c r="C42" i="1"/>
  <c r="D42" i="1"/>
  <c r="E42" i="1" s="1"/>
  <c r="B41" i="1"/>
  <c r="C41" i="1"/>
  <c r="D41" i="1"/>
  <c r="E41" i="1" s="1"/>
  <c r="B29" i="1"/>
  <c r="C29" i="1"/>
  <c r="D29" i="1"/>
  <c r="E29" i="1" s="1"/>
  <c r="B28" i="1"/>
  <c r="C28" i="1"/>
  <c r="D28" i="1"/>
  <c r="E28" i="1" s="1"/>
  <c r="B17" i="1"/>
  <c r="C17" i="1"/>
  <c r="D17" i="1"/>
  <c r="E17" i="1" s="1"/>
  <c r="B15" i="1"/>
  <c r="C15" i="1"/>
  <c r="D15" i="1"/>
  <c r="E15" i="1" s="1"/>
  <c r="B26" i="1"/>
  <c r="C26" i="1"/>
  <c r="D26" i="1"/>
  <c r="E26" i="1" s="1"/>
  <c r="B25" i="1"/>
  <c r="C25" i="1"/>
  <c r="D25" i="1"/>
  <c r="E25" i="1" s="1"/>
  <c r="B24" i="1"/>
  <c r="C24" i="1"/>
  <c r="D24" i="1"/>
  <c r="E24" i="1" s="1"/>
  <c r="B22" i="1"/>
  <c r="C22" i="1"/>
  <c r="D22" i="1"/>
  <c r="E22" i="1" s="1"/>
  <c r="B21" i="1"/>
  <c r="C21" i="1"/>
  <c r="D21" i="1"/>
  <c r="E21" i="1" s="1"/>
  <c r="B20" i="1"/>
  <c r="C20" i="1"/>
  <c r="D20" i="1"/>
  <c r="E20" i="1" s="1"/>
  <c r="B11" i="1"/>
  <c r="C11" i="1"/>
  <c r="D11" i="1"/>
  <c r="E11" i="1" s="1"/>
  <c r="B13" i="1"/>
  <c r="C13" i="1"/>
  <c r="D13" i="1"/>
  <c r="E13" i="1" s="1"/>
  <c r="D12" i="1"/>
  <c r="E12" i="1" s="1"/>
  <c r="D14" i="1"/>
  <c r="E14" i="1" s="1"/>
  <c r="D16" i="1"/>
  <c r="E16" i="1" s="1"/>
  <c r="D18" i="1"/>
  <c r="E18" i="1" s="1"/>
  <c r="D23" i="1"/>
  <c r="E23" i="1" s="1"/>
  <c r="D27" i="1"/>
  <c r="E27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40" i="1"/>
  <c r="E40" i="1" s="1"/>
  <c r="D10" i="1"/>
  <c r="E10" i="1" s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40" i="1"/>
  <c r="C40" i="1"/>
  <c r="B12" i="1"/>
  <c r="C12" i="1"/>
  <c r="B14" i="1"/>
  <c r="C14" i="1"/>
  <c r="B16" i="1"/>
  <c r="C16" i="1"/>
  <c r="B18" i="1"/>
  <c r="C18" i="1"/>
  <c r="B23" i="1"/>
  <c r="C23" i="1"/>
  <c r="B27" i="1"/>
  <c r="C27" i="1"/>
  <c r="C10" i="1"/>
  <c r="B10" i="1"/>
  <c r="K38" i="1" l="1"/>
  <c r="L38" i="1"/>
  <c r="L23" i="1"/>
  <c r="K23" i="1"/>
  <c r="F17" i="1"/>
  <c r="G17" i="1" s="1"/>
  <c r="L17" i="1"/>
  <c r="K17" i="1"/>
  <c r="L18" i="1"/>
  <c r="K18" i="1"/>
  <c r="F22" i="1"/>
  <c r="G22" i="1" s="1"/>
  <c r="L22" i="1"/>
  <c r="K22" i="1"/>
  <c r="L16" i="1"/>
  <c r="K16" i="1"/>
  <c r="F26" i="1"/>
  <c r="G26" i="1" s="1"/>
  <c r="L26" i="1"/>
  <c r="K26" i="1"/>
  <c r="L34" i="1"/>
  <c r="K34" i="1"/>
  <c r="F20" i="1"/>
  <c r="G20" i="1" s="1"/>
  <c r="K20" i="1"/>
  <c r="L20" i="1"/>
  <c r="F28" i="1"/>
  <c r="G28" i="1" s="1"/>
  <c r="K28" i="1"/>
  <c r="L28" i="1"/>
  <c r="L33" i="1"/>
  <c r="K33" i="1"/>
  <c r="K12" i="1"/>
  <c r="L12" i="1"/>
  <c r="F24" i="1"/>
  <c r="G24" i="1" s="1"/>
  <c r="L24" i="1"/>
  <c r="K24" i="1"/>
  <c r="F42" i="1"/>
  <c r="G42" i="1" s="1"/>
  <c r="L42" i="1"/>
  <c r="K42" i="1"/>
  <c r="L10" i="1"/>
  <c r="K10" i="1"/>
  <c r="L32" i="1"/>
  <c r="K32" i="1"/>
  <c r="F13" i="1"/>
  <c r="G13" i="1" s="1"/>
  <c r="K13" i="1"/>
  <c r="L13" i="1"/>
  <c r="F15" i="1"/>
  <c r="G15" i="1" s="1"/>
  <c r="L15" i="1"/>
  <c r="K15" i="1"/>
  <c r="L27" i="1"/>
  <c r="K27" i="1"/>
  <c r="F25" i="1"/>
  <c r="G25" i="1" s="1"/>
  <c r="K25" i="1"/>
  <c r="L25" i="1"/>
  <c r="K37" i="1"/>
  <c r="L37" i="1"/>
  <c r="F11" i="1"/>
  <c r="G11" i="1" s="1"/>
  <c r="K11" i="1"/>
  <c r="L11" i="1"/>
  <c r="L36" i="1"/>
  <c r="K36" i="1"/>
  <c r="F41" i="1"/>
  <c r="G41" i="1" s="1"/>
  <c r="L41" i="1"/>
  <c r="K41" i="1"/>
  <c r="L35" i="1"/>
  <c r="K35" i="1"/>
  <c r="K14" i="1"/>
  <c r="L14" i="1"/>
  <c r="L40" i="1"/>
  <c r="K40" i="1"/>
  <c r="L31" i="1"/>
  <c r="K31" i="1"/>
  <c r="F21" i="1"/>
  <c r="G21" i="1" s="1"/>
  <c r="K21" i="1"/>
  <c r="L21" i="1"/>
  <c r="F29" i="1"/>
  <c r="G29" i="1" s="1"/>
  <c r="K29" i="1"/>
  <c r="L29" i="1"/>
  <c r="H36" i="1"/>
  <c r="I36" i="1" s="1"/>
  <c r="F36" i="1"/>
  <c r="G36" i="1" s="1"/>
  <c r="F40" i="1"/>
  <c r="G40" i="1" s="1"/>
  <c r="H40" i="1"/>
  <c r="I40" i="1" s="1"/>
  <c r="F31" i="1"/>
  <c r="G31" i="1" s="1"/>
  <c r="H31" i="1"/>
  <c r="I31" i="1" s="1"/>
  <c r="F16" i="1"/>
  <c r="G16" i="1" s="1"/>
  <c r="H16" i="1"/>
  <c r="I16" i="1" s="1"/>
  <c r="H32" i="1"/>
  <c r="I32" i="1" s="1"/>
  <c r="F32" i="1"/>
  <c r="G32" i="1" s="1"/>
  <c r="H38" i="1"/>
  <c r="I38" i="1" s="1"/>
  <c r="F38" i="1"/>
  <c r="G38" i="1" s="1"/>
  <c r="H10" i="1"/>
  <c r="I10" i="1" s="1"/>
  <c r="F10" i="1"/>
  <c r="G10" i="1" s="1"/>
  <c r="H18" i="1"/>
  <c r="I18" i="1" s="1"/>
  <c r="F18" i="1"/>
  <c r="G18" i="1" s="1"/>
  <c r="F35" i="1"/>
  <c r="G35" i="1" s="1"/>
  <c r="H35" i="1"/>
  <c r="I35" i="1" s="1"/>
  <c r="H34" i="1"/>
  <c r="I34" i="1" s="1"/>
  <c r="F34" i="1"/>
  <c r="G34" i="1" s="1"/>
  <c r="H27" i="1"/>
  <c r="I27" i="1" s="1"/>
  <c r="F27" i="1"/>
  <c r="G27" i="1" s="1"/>
  <c r="H14" i="1"/>
  <c r="I14" i="1" s="1"/>
  <c r="F14" i="1"/>
  <c r="G14" i="1" s="1"/>
  <c r="F37" i="1"/>
  <c r="G37" i="1" s="1"/>
  <c r="H37" i="1"/>
  <c r="I37" i="1" s="1"/>
  <c r="F33" i="1"/>
  <c r="G33" i="1" s="1"/>
  <c r="H33" i="1"/>
  <c r="I33" i="1" s="1"/>
  <c r="F23" i="1"/>
  <c r="G23" i="1" s="1"/>
  <c r="H23" i="1"/>
  <c r="I23" i="1" s="1"/>
  <c r="F12" i="1"/>
  <c r="G12" i="1" s="1"/>
  <c r="H12" i="1"/>
  <c r="I12" i="1" s="1"/>
  <c r="H13" i="1"/>
  <c r="I13" i="1" s="1"/>
  <c r="H11" i="1"/>
  <c r="I11" i="1" s="1"/>
  <c r="H20" i="1"/>
  <c r="I20" i="1" s="1"/>
  <c r="H21" i="1"/>
  <c r="I21" i="1" s="1"/>
  <c r="H22" i="1"/>
  <c r="I22" i="1" s="1"/>
  <c r="H24" i="1"/>
  <c r="I24" i="1" s="1"/>
  <c r="H25" i="1"/>
  <c r="I25" i="1" s="1"/>
  <c r="H26" i="1"/>
  <c r="I26" i="1" s="1"/>
  <c r="H15" i="1"/>
  <c r="I15" i="1" s="1"/>
  <c r="H17" i="1"/>
  <c r="I17" i="1" s="1"/>
  <c r="H28" i="1"/>
  <c r="I28" i="1" s="1"/>
  <c r="H29" i="1"/>
  <c r="I29" i="1" s="1"/>
  <c r="H41" i="1"/>
  <c r="I41" i="1" s="1"/>
  <c r="H42" i="1"/>
  <c r="I42" i="1" s="1"/>
</calcChain>
</file>

<file path=xl/sharedStrings.xml><?xml version="1.0" encoding="utf-8"?>
<sst xmlns="http://schemas.openxmlformats.org/spreadsheetml/2006/main" count="27" uniqueCount="26">
  <si>
    <t>How Much is Your Time Worth?</t>
  </si>
  <si>
    <t>If Your         Annual        Salary is:</t>
  </si>
  <si>
    <t>Powered by</t>
  </si>
  <si>
    <t>What is the best use of your time right now??</t>
  </si>
  <si>
    <r>
      <t>15 Minutes</t>
    </r>
    <r>
      <rPr>
        <sz val="11"/>
        <rFont val="Arial"/>
        <family val="2"/>
      </rPr>
      <t xml:space="preserve"> Utilized       </t>
    </r>
    <r>
      <rPr>
        <i/>
        <sz val="11"/>
        <rFont val="Arial"/>
        <family val="2"/>
      </rPr>
      <t>Each Day</t>
    </r>
    <r>
      <rPr>
        <sz val="11"/>
        <rFont val="Arial"/>
        <family val="2"/>
      </rPr>
      <t xml:space="preserve">    for </t>
    </r>
    <r>
      <rPr>
        <b/>
        <i/>
        <sz val="11"/>
        <rFont val="Arial"/>
        <family val="2"/>
      </rPr>
      <t>1 Year</t>
    </r>
    <r>
      <rPr>
        <sz val="11"/>
        <rFont val="Arial"/>
        <family val="2"/>
      </rPr>
      <t xml:space="preserve">           is Worth:</t>
    </r>
  </si>
  <si>
    <r>
      <t>1 Hour</t>
    </r>
    <r>
      <rPr>
        <sz val="11"/>
        <rFont val="Arial"/>
        <family val="2"/>
      </rPr>
      <t xml:space="preserve"> Utilized       </t>
    </r>
    <r>
      <rPr>
        <i/>
        <sz val="11"/>
        <rFont val="Arial"/>
        <family val="2"/>
      </rPr>
      <t>Each Day</t>
    </r>
    <r>
      <rPr>
        <sz val="11"/>
        <rFont val="Arial"/>
        <family val="2"/>
      </rPr>
      <t xml:space="preserve">    for </t>
    </r>
    <r>
      <rPr>
        <b/>
        <i/>
        <sz val="11"/>
        <rFont val="Arial"/>
        <family val="2"/>
      </rPr>
      <t>1 Month</t>
    </r>
    <r>
      <rPr>
        <sz val="11"/>
        <rFont val="Arial"/>
        <family val="2"/>
      </rPr>
      <t xml:space="preserve"> is Worth:</t>
    </r>
  </si>
  <si>
    <r>
      <t>1 Hour</t>
    </r>
    <r>
      <rPr>
        <sz val="11"/>
        <rFont val="Arial"/>
        <family val="2"/>
      </rPr>
      <t xml:space="preserve"> Utilized       </t>
    </r>
    <r>
      <rPr>
        <i/>
        <sz val="11"/>
        <rFont val="Arial"/>
        <family val="2"/>
      </rPr>
      <t>Each Day</t>
    </r>
    <r>
      <rPr>
        <sz val="11"/>
        <rFont val="Arial"/>
        <family val="2"/>
      </rPr>
      <t xml:space="preserve">    for </t>
    </r>
    <r>
      <rPr>
        <b/>
        <i/>
        <sz val="11"/>
        <rFont val="Arial"/>
        <family val="2"/>
      </rPr>
      <t>1 Year</t>
    </r>
    <r>
      <rPr>
        <sz val="11"/>
        <rFont val="Arial"/>
        <family val="2"/>
      </rPr>
      <t xml:space="preserve"> is Worth:</t>
    </r>
  </si>
  <si>
    <t>A Re-Claimed...</t>
  </si>
  <si>
    <t>Time Better Invested?</t>
  </si>
  <si>
    <t>Watching TV / Day</t>
  </si>
  <si>
    <t>House Cleaning / Week</t>
  </si>
  <si>
    <t>Cleaning</t>
  </si>
  <si>
    <t>House-Keeper</t>
  </si>
  <si>
    <t>Watching TV</t>
  </si>
  <si>
    <t>Hour(s) / Week</t>
  </si>
  <si>
    <t>Days / Year</t>
  </si>
  <si>
    <t>Hours / Day</t>
  </si>
  <si>
    <t>/ Hour</t>
  </si>
  <si>
    <t>BusinessPowerTools.com</t>
  </si>
  <si>
    <r>
      <t>&lt;=</t>
    </r>
    <r>
      <rPr>
        <sz val="13"/>
        <rFont val="Arial"/>
        <family val="2"/>
      </rPr>
      <t xml:space="preserve"> Click to see this revolutionary business development dashboard</t>
    </r>
    <r>
      <rPr>
        <sz val="13"/>
        <rFont val="Courier New"/>
        <family val="1"/>
      </rPr>
      <t>.</t>
    </r>
  </si>
  <si>
    <t>How Successful Companies Are Built</t>
  </si>
  <si>
    <r>
      <t xml:space="preserve">Each            </t>
    </r>
    <r>
      <rPr>
        <b/>
        <i/>
        <sz val="12"/>
        <rFont val="Arial"/>
        <family val="2"/>
      </rPr>
      <t>Month</t>
    </r>
    <r>
      <rPr>
        <sz val="12"/>
        <rFont val="Arial"/>
        <family val="2"/>
      </rPr>
      <t xml:space="preserve"> is     Worth:</t>
    </r>
  </si>
  <si>
    <r>
      <t xml:space="preserve">Each       </t>
    </r>
    <r>
      <rPr>
        <b/>
        <i/>
        <sz val="12"/>
        <rFont val="Arial"/>
        <family val="2"/>
      </rPr>
      <t>Week</t>
    </r>
    <r>
      <rPr>
        <sz val="12"/>
        <rFont val="Arial"/>
        <family val="2"/>
      </rPr>
      <t xml:space="preserve"> is      Worth:</t>
    </r>
  </si>
  <si>
    <r>
      <t xml:space="preserve">Each         </t>
    </r>
    <r>
      <rPr>
        <b/>
        <i/>
        <sz val="12"/>
        <rFont val="Arial"/>
        <family val="2"/>
      </rPr>
      <t>Day</t>
    </r>
    <r>
      <rPr>
        <sz val="12"/>
        <rFont val="Arial"/>
        <family val="2"/>
      </rPr>
      <t xml:space="preserve"> is      Worth:</t>
    </r>
  </si>
  <si>
    <r>
      <t xml:space="preserve">Each      </t>
    </r>
    <r>
      <rPr>
        <b/>
        <i/>
        <sz val="12"/>
        <rFont val="Arial"/>
        <family val="2"/>
      </rPr>
      <t>Hour</t>
    </r>
    <r>
      <rPr>
        <sz val="12"/>
        <rFont val="Arial"/>
        <family val="2"/>
      </rPr>
      <t xml:space="preserve"> is     Worth:</t>
    </r>
  </si>
  <si>
    <r>
      <t xml:space="preserve">Each           </t>
    </r>
    <r>
      <rPr>
        <b/>
        <i/>
        <sz val="12"/>
        <rFont val="Arial"/>
        <family val="2"/>
      </rPr>
      <t>Minute</t>
    </r>
    <r>
      <rPr>
        <sz val="12"/>
        <rFont val="Arial"/>
        <family val="2"/>
      </rPr>
      <t xml:space="preserve">              is Worth: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</si>
</sst>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23" x14ac:knownFonts="1">
    <font>
      <sz val="10"/>
      <name val="Arial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24"/>
      <name val="Avenir Black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2"/>
      <name val="Arial Narrow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8"/>
      <name val="Arial Black"/>
      <family val="2"/>
    </font>
    <font>
      <sz val="13"/>
      <name val="Courier New"/>
      <family val="1"/>
    </font>
    <font>
      <b/>
      <sz val="12"/>
      <color theme="4"/>
      <name val="Arial Narrow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12"/>
      <color rgb="FFFF0000"/>
      <name val="Arial"/>
      <family val="2"/>
    </font>
    <font>
      <b/>
      <sz val="12"/>
      <color theme="4"/>
      <name val="Arial"/>
      <family val="2"/>
    </font>
    <font>
      <b/>
      <sz val="26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6" borderId="0" xfId="0" applyFill="1"/>
    <xf numFmtId="0" fontId="0" fillId="6" borderId="0" xfId="0" applyFill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44" fontId="7" fillId="2" borderId="0" xfId="1" applyFont="1" applyFill="1" applyAlignment="1">
      <alignment vertical="center"/>
    </xf>
    <xf numFmtId="44" fontId="7" fillId="0" borderId="0" xfId="1" applyFont="1" applyAlignment="1">
      <alignment vertical="center"/>
    </xf>
    <xf numFmtId="164" fontId="7" fillId="5" borderId="1" xfId="0" applyNumberFormat="1" applyFont="1" applyFill="1" applyBorder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164" fontId="16" fillId="11" borderId="0" xfId="1" applyNumberFormat="1" applyFont="1" applyFill="1" applyAlignment="1">
      <alignment vertical="center"/>
    </xf>
    <xf numFmtId="0" fontId="0" fillId="10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5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164" fontId="2" fillId="6" borderId="0" xfId="1" applyNumberFormat="1" applyFont="1" applyFill="1" applyAlignment="1">
      <alignment vertical="center"/>
    </xf>
    <xf numFmtId="164" fontId="0" fillId="6" borderId="0" xfId="1" applyNumberFormat="1" applyFont="1" applyFill="1" applyBorder="1" applyAlignment="1">
      <alignment vertical="center"/>
    </xf>
    <xf numFmtId="164" fontId="0" fillId="6" borderId="0" xfId="1" applyNumberFormat="1" applyFont="1" applyFill="1" applyAlignment="1">
      <alignment vertical="center"/>
    </xf>
    <xf numFmtId="44" fontId="0" fillId="6" borderId="0" xfId="1" applyFont="1" applyFill="1" applyAlignment="1">
      <alignment vertical="center"/>
    </xf>
    <xf numFmtId="164" fontId="0" fillId="6" borderId="0" xfId="0" applyNumberFormat="1" applyFill="1" applyAlignment="1">
      <alignment vertical="center"/>
    </xf>
    <xf numFmtId="0" fontId="5" fillId="6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13" borderId="0" xfId="0" applyFill="1" applyAlignment="1">
      <alignment vertical="center"/>
    </xf>
    <xf numFmtId="0" fontId="12" fillId="7" borderId="3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64" fontId="20" fillId="7" borderId="0" xfId="0" applyNumberFormat="1" applyFont="1" applyFill="1" applyAlignment="1">
      <alignment vertical="center"/>
    </xf>
    <xf numFmtId="164" fontId="5" fillId="13" borderId="0" xfId="0" applyNumberFormat="1" applyFont="1" applyFill="1" applyAlignment="1">
      <alignment vertical="center"/>
    </xf>
    <xf numFmtId="164" fontId="5" fillId="13" borderId="0" xfId="1" applyNumberFormat="1" applyFont="1" applyFill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64" fontId="7" fillId="4" borderId="0" xfId="0" applyNumberFormat="1" applyFont="1" applyFill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44" fontId="7" fillId="2" borderId="0" xfId="1" applyFont="1" applyFill="1" applyBorder="1" applyAlignment="1">
      <alignment vertical="center"/>
    </xf>
    <xf numFmtId="44" fontId="7" fillId="0" borderId="0" xfId="1" applyFont="1" applyBorder="1" applyAlignment="1">
      <alignment vertical="center"/>
    </xf>
    <xf numFmtId="0" fontId="21" fillId="8" borderId="0" xfId="0" applyFont="1" applyFill="1" applyAlignment="1">
      <alignment horizontal="center" vertical="center"/>
    </xf>
    <xf numFmtId="165" fontId="21" fillId="8" borderId="0" xfId="1" applyNumberFormat="1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12" fillId="11" borderId="3" xfId="0" applyFont="1" applyFill="1" applyBorder="1" applyAlignment="1">
      <alignment horizontal="center" vertical="center" wrapText="1"/>
    </xf>
    <xf numFmtId="164" fontId="14" fillId="6" borderId="0" xfId="1" applyNumberFormat="1" applyFont="1" applyFill="1" applyBorder="1" applyAlignment="1">
      <alignment horizontal="left" vertical="center"/>
    </xf>
    <xf numFmtId="0" fontId="6" fillId="6" borderId="0" xfId="2" applyFont="1" applyFill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18" fillId="6" borderId="0" xfId="0" applyFont="1" applyFill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8" fillId="8" borderId="0" xfId="0" applyFont="1" applyFill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strike val="0"/>
        <color rgb="FFFF0000"/>
      </font>
      <numFmt numFmtId="164" formatCode="_(&quot;$&quot;* #,##0_);_(&quot;$&quot;* \(#,##0\);_(&quot;$&quot;* &quot;-&quot;??_);_(@_)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203200</xdr:colOff>
      <xdr:row>0</xdr:row>
      <xdr:rowOff>127000</xdr:rowOff>
    </xdr:from>
    <xdr:to>
      <xdr:col>8</xdr:col>
      <xdr:colOff>876300</xdr:colOff>
      <xdr:row>5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CF5AF0-3AF5-7C87-CC9F-08CC6F36A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127000"/>
          <a:ext cx="1651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usinesspowertool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5"/>
  <sheetViews>
    <sheetView tabSelected="1" workbookViewId="0">
      <selection activeCell="B2" sqref="B2"/>
    </sheetView>
  </sheetViews>
  <sheetFormatPr baseColWidth="10" defaultColWidth="8.83203125" defaultRowHeight="13" x14ac:dyDescent="0.15"/>
  <cols>
    <col min="1" max="1" width="15.83203125" customWidth="1"/>
    <col min="2" max="6" width="11.83203125" customWidth="1"/>
    <col min="7" max="9" width="12.83203125" customWidth="1"/>
    <col min="10" max="10" width="4.83203125" style="2" customWidth="1"/>
    <col min="11" max="11" width="12.83203125" style="2" customWidth="1"/>
    <col min="12" max="12" width="13.83203125" style="2" customWidth="1"/>
    <col min="13" max="31" width="8.83203125" style="2"/>
  </cols>
  <sheetData>
    <row r="1" spans="1:31" s="3" customFormat="1" ht="36" customHeight="1" x14ac:dyDescent="0.15">
      <c r="A1" s="58" t="s">
        <v>0</v>
      </c>
      <c r="B1" s="10"/>
      <c r="C1" s="10"/>
      <c r="D1" s="10"/>
      <c r="E1" s="10"/>
      <c r="F1" s="10"/>
      <c r="G1" s="11"/>
    </row>
    <row r="2" spans="1:31" s="3" customFormat="1" ht="18" customHeight="1" x14ac:dyDescent="0.15">
      <c r="A2" s="46" t="s">
        <v>15</v>
      </c>
      <c r="B2" s="44">
        <v>244</v>
      </c>
      <c r="C2" s="53"/>
      <c r="D2" s="53"/>
      <c r="E2" s="10"/>
      <c r="F2" s="10"/>
      <c r="G2" s="11"/>
    </row>
    <row r="3" spans="1:31" s="3" customFormat="1" ht="18" customHeight="1" x14ac:dyDescent="0.15">
      <c r="A3" s="46" t="s">
        <v>16</v>
      </c>
      <c r="B3" s="44">
        <v>8</v>
      </c>
      <c r="C3" s="53"/>
      <c r="D3" s="53"/>
      <c r="E3" s="10"/>
      <c r="F3" s="10"/>
      <c r="G3" s="11"/>
    </row>
    <row r="4" spans="1:31" s="3" customFormat="1" ht="18" customHeight="1" x14ac:dyDescent="0.15">
      <c r="A4" s="46" t="s">
        <v>11</v>
      </c>
      <c r="B4" s="44">
        <v>2</v>
      </c>
      <c r="C4" s="54" t="s">
        <v>14</v>
      </c>
      <c r="D4" s="54"/>
      <c r="E4" s="10"/>
      <c r="F4" s="10"/>
      <c r="G4" s="11"/>
    </row>
    <row r="5" spans="1:31" s="3" customFormat="1" ht="18" customHeight="1" x14ac:dyDescent="0.15">
      <c r="A5" s="46" t="s">
        <v>12</v>
      </c>
      <c r="B5" s="45">
        <v>25</v>
      </c>
      <c r="C5" s="55" t="s">
        <v>17</v>
      </c>
      <c r="D5" s="55"/>
    </row>
    <row r="6" spans="1:31" s="3" customFormat="1" ht="18" customHeight="1" x14ac:dyDescent="0.15">
      <c r="A6" s="46" t="s">
        <v>13</v>
      </c>
      <c r="B6" s="44">
        <v>4</v>
      </c>
      <c r="C6" s="55" t="s">
        <v>16</v>
      </c>
      <c r="D6" s="55"/>
      <c r="H6" s="51" t="s">
        <v>20</v>
      </c>
      <c r="I6" s="51"/>
    </row>
    <row r="7" spans="1:31" s="1" customFormat="1" ht="18" customHeight="1" x14ac:dyDescent="0.15">
      <c r="A7" s="13"/>
      <c r="B7" s="13"/>
      <c r="C7" s="13"/>
      <c r="D7" s="13"/>
      <c r="E7" s="13"/>
      <c r="F7" s="13"/>
      <c r="G7" s="56" t="s">
        <v>7</v>
      </c>
      <c r="H7" s="57"/>
      <c r="I7" s="57"/>
      <c r="J7" s="3"/>
      <c r="K7" s="52" t="s">
        <v>8</v>
      </c>
      <c r="L7" s="5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s="1" customFormat="1" ht="75" x14ac:dyDescent="0.15">
      <c r="A8" s="47" t="s">
        <v>1</v>
      </c>
      <c r="B8" s="29" t="s">
        <v>21</v>
      </c>
      <c r="C8" s="30" t="s">
        <v>22</v>
      </c>
      <c r="D8" s="30" t="s">
        <v>23</v>
      </c>
      <c r="E8" s="31" t="s">
        <v>24</v>
      </c>
      <c r="F8" s="30" t="s">
        <v>25</v>
      </c>
      <c r="G8" s="32" t="s">
        <v>4</v>
      </c>
      <c r="H8" s="33" t="s">
        <v>5</v>
      </c>
      <c r="I8" s="37" t="s">
        <v>6</v>
      </c>
      <c r="J8" s="3"/>
      <c r="K8" s="27" t="s">
        <v>9</v>
      </c>
      <c r="L8" s="28" t="s">
        <v>10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s="1" customFormat="1" ht="6" customHeight="1" x14ac:dyDescent="0.15">
      <c r="A9" s="14"/>
      <c r="B9" s="15"/>
      <c r="E9" s="16"/>
      <c r="G9" s="17"/>
      <c r="H9" s="18"/>
      <c r="I9" s="38"/>
      <c r="J9" s="3"/>
      <c r="K9" s="25"/>
      <c r="L9" s="26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s="1" customFormat="1" ht="18" customHeight="1" x14ac:dyDescent="0.15">
      <c r="A10" s="12">
        <v>10000</v>
      </c>
      <c r="B10" s="4">
        <f>A10/12</f>
        <v>833.33333333333337</v>
      </c>
      <c r="C10" s="5">
        <f>A10/52</f>
        <v>192.30769230769232</v>
      </c>
      <c r="D10" s="5">
        <f t="shared" ref="D10:D18" si="0">A10/$B$2</f>
        <v>40.983606557377051</v>
      </c>
      <c r="E10" s="6">
        <f t="shared" ref="E10:E18" si="1">D10/$B$3</f>
        <v>5.1229508196721314</v>
      </c>
      <c r="F10" s="7">
        <f>E10/60</f>
        <v>8.5382513661202183E-2</v>
      </c>
      <c r="G10" s="8">
        <f t="shared" ref="G10:G18" si="2">F10*15*$B$2</f>
        <v>312.5</v>
      </c>
      <c r="H10" s="9">
        <f t="shared" ref="H10:H18" si="3">E10*$B$2/12</f>
        <v>104.16666666666667</v>
      </c>
      <c r="I10" s="39">
        <f>H10*12</f>
        <v>1250</v>
      </c>
      <c r="J10" s="3"/>
      <c r="K10" s="34">
        <f>-(E10*$B$6)</f>
        <v>-20.491803278688526</v>
      </c>
      <c r="L10" s="35">
        <f>-((E10*B$4)-(B$4*B$5))</f>
        <v>39.754098360655739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s="1" customFormat="1" ht="18" customHeight="1" x14ac:dyDescent="0.15">
      <c r="A11" s="12">
        <v>15000</v>
      </c>
      <c r="B11" s="4">
        <f>A11/12</f>
        <v>1250</v>
      </c>
      <c r="C11" s="5">
        <f>A11/52</f>
        <v>288.46153846153845</v>
      </c>
      <c r="D11" s="5">
        <f t="shared" si="0"/>
        <v>61.475409836065573</v>
      </c>
      <c r="E11" s="6">
        <f t="shared" si="1"/>
        <v>7.6844262295081966</v>
      </c>
      <c r="F11" s="7">
        <f>E11/60</f>
        <v>0.12807377049180327</v>
      </c>
      <c r="G11" s="8">
        <f t="shared" si="2"/>
        <v>468.74999999999994</v>
      </c>
      <c r="H11" s="9">
        <f t="shared" si="3"/>
        <v>156.25</v>
      </c>
      <c r="I11" s="39">
        <f>H11*12</f>
        <v>1875</v>
      </c>
      <c r="J11" s="3"/>
      <c r="K11" s="34">
        <f t="shared" ref="K11:K42" si="4">-(E11*$B$6)</f>
        <v>-30.737704918032787</v>
      </c>
      <c r="L11" s="35">
        <f t="shared" ref="L11:L42" si="5">-((E11*B$4)-(B$4*B$5))</f>
        <v>34.631147540983605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s="1" customFormat="1" ht="18" customHeight="1" x14ac:dyDescent="0.15">
      <c r="A12" s="12">
        <v>20000</v>
      </c>
      <c r="B12" s="4">
        <f t="shared" ref="B12:B42" si="6">A12/12</f>
        <v>1666.6666666666667</v>
      </c>
      <c r="C12" s="5">
        <f t="shared" ref="C12:C29" si="7">A12/52</f>
        <v>384.61538461538464</v>
      </c>
      <c r="D12" s="5">
        <f t="shared" si="0"/>
        <v>81.967213114754102</v>
      </c>
      <c r="E12" s="6">
        <f t="shared" si="1"/>
        <v>10.245901639344263</v>
      </c>
      <c r="F12" s="7">
        <f t="shared" ref="F12:F42" si="8">E12/60</f>
        <v>0.17076502732240437</v>
      </c>
      <c r="G12" s="8">
        <f t="shared" si="2"/>
        <v>625</v>
      </c>
      <c r="H12" s="9">
        <f t="shared" si="3"/>
        <v>208.33333333333334</v>
      </c>
      <c r="I12" s="39">
        <f t="shared" ref="I12:I42" si="9">H12*12</f>
        <v>2500</v>
      </c>
      <c r="J12" s="3"/>
      <c r="K12" s="34">
        <f t="shared" si="4"/>
        <v>-40.983606557377051</v>
      </c>
      <c r="L12" s="35">
        <f t="shared" si="5"/>
        <v>29.508196721311474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s="1" customFormat="1" ht="18" customHeight="1" x14ac:dyDescent="0.15">
      <c r="A13" s="12">
        <v>25000</v>
      </c>
      <c r="B13" s="4">
        <f t="shared" si="6"/>
        <v>2083.3333333333335</v>
      </c>
      <c r="C13" s="5">
        <f>A13/52</f>
        <v>480.76923076923077</v>
      </c>
      <c r="D13" s="5">
        <f t="shared" si="0"/>
        <v>102.45901639344262</v>
      </c>
      <c r="E13" s="6">
        <f t="shared" si="1"/>
        <v>12.807377049180328</v>
      </c>
      <c r="F13" s="7">
        <f t="shared" si="8"/>
        <v>0.21345628415300547</v>
      </c>
      <c r="G13" s="8">
        <f t="shared" si="2"/>
        <v>781.25</v>
      </c>
      <c r="H13" s="9">
        <f t="shared" si="3"/>
        <v>260.41666666666669</v>
      </c>
      <c r="I13" s="39">
        <f t="shared" si="9"/>
        <v>3125</v>
      </c>
      <c r="J13" s="3"/>
      <c r="K13" s="34">
        <f t="shared" si="4"/>
        <v>-51.229508196721312</v>
      </c>
      <c r="L13" s="35">
        <f t="shared" si="5"/>
        <v>24.385245901639344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s="1" customFormat="1" ht="18" customHeight="1" x14ac:dyDescent="0.15">
      <c r="A14" s="12">
        <v>30000</v>
      </c>
      <c r="B14" s="4">
        <f t="shared" si="6"/>
        <v>2500</v>
      </c>
      <c r="C14" s="5">
        <f t="shared" si="7"/>
        <v>576.92307692307691</v>
      </c>
      <c r="D14" s="5">
        <f t="shared" si="0"/>
        <v>122.95081967213115</v>
      </c>
      <c r="E14" s="6">
        <f t="shared" si="1"/>
        <v>15.368852459016393</v>
      </c>
      <c r="F14" s="7">
        <f t="shared" si="8"/>
        <v>0.25614754098360654</v>
      </c>
      <c r="G14" s="8">
        <f t="shared" si="2"/>
        <v>937.49999999999989</v>
      </c>
      <c r="H14" s="9">
        <f t="shared" si="3"/>
        <v>312.5</v>
      </c>
      <c r="I14" s="39">
        <f t="shared" si="9"/>
        <v>3750</v>
      </c>
      <c r="J14" s="3"/>
      <c r="K14" s="34">
        <f t="shared" si="4"/>
        <v>-61.475409836065573</v>
      </c>
      <c r="L14" s="35">
        <f t="shared" si="5"/>
        <v>19.262295081967213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s="1" customFormat="1" ht="18" customHeight="1" x14ac:dyDescent="0.15">
      <c r="A15" s="12">
        <v>35000</v>
      </c>
      <c r="B15" s="4">
        <f t="shared" si="6"/>
        <v>2916.6666666666665</v>
      </c>
      <c r="C15" s="5">
        <f t="shared" si="7"/>
        <v>673.07692307692309</v>
      </c>
      <c r="D15" s="5">
        <f t="shared" si="0"/>
        <v>143.44262295081967</v>
      </c>
      <c r="E15" s="6">
        <f t="shared" si="1"/>
        <v>17.930327868852459</v>
      </c>
      <c r="F15" s="7">
        <f t="shared" si="8"/>
        <v>0.29883879781420764</v>
      </c>
      <c r="G15" s="8">
        <f t="shared" si="2"/>
        <v>1093.75</v>
      </c>
      <c r="H15" s="9">
        <f t="shared" si="3"/>
        <v>364.58333333333331</v>
      </c>
      <c r="I15" s="39">
        <f t="shared" si="9"/>
        <v>4375</v>
      </c>
      <c r="J15" s="3"/>
      <c r="K15" s="34">
        <f t="shared" si="4"/>
        <v>-71.721311475409834</v>
      </c>
      <c r="L15" s="35">
        <f t="shared" si="5"/>
        <v>14.139344262295083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s="1" customFormat="1" ht="18" customHeight="1" x14ac:dyDescent="0.15">
      <c r="A16" s="12">
        <v>40000</v>
      </c>
      <c r="B16" s="4">
        <f t="shared" si="6"/>
        <v>3333.3333333333335</v>
      </c>
      <c r="C16" s="5">
        <f t="shared" si="7"/>
        <v>769.23076923076928</v>
      </c>
      <c r="D16" s="5">
        <f t="shared" si="0"/>
        <v>163.9344262295082</v>
      </c>
      <c r="E16" s="6">
        <f t="shared" si="1"/>
        <v>20.491803278688526</v>
      </c>
      <c r="F16" s="7">
        <f t="shared" si="8"/>
        <v>0.34153005464480873</v>
      </c>
      <c r="G16" s="8">
        <f t="shared" si="2"/>
        <v>1250</v>
      </c>
      <c r="H16" s="9">
        <f t="shared" si="3"/>
        <v>416.66666666666669</v>
      </c>
      <c r="I16" s="39">
        <f t="shared" si="9"/>
        <v>5000</v>
      </c>
      <c r="J16" s="3"/>
      <c r="K16" s="34">
        <f t="shared" si="4"/>
        <v>-81.967213114754102</v>
      </c>
      <c r="L16" s="35">
        <f t="shared" si="5"/>
        <v>9.0163934426229488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s="1" customFormat="1" ht="18" customHeight="1" x14ac:dyDescent="0.15">
      <c r="A17" s="12">
        <v>45000</v>
      </c>
      <c r="B17" s="4">
        <f t="shared" si="6"/>
        <v>3750</v>
      </c>
      <c r="C17" s="5">
        <f t="shared" si="7"/>
        <v>865.38461538461536</v>
      </c>
      <c r="D17" s="5">
        <f t="shared" si="0"/>
        <v>184.42622950819671</v>
      </c>
      <c r="E17" s="6">
        <f t="shared" si="1"/>
        <v>23.053278688524589</v>
      </c>
      <c r="F17" s="7">
        <f t="shared" si="8"/>
        <v>0.38422131147540983</v>
      </c>
      <c r="G17" s="8">
        <f t="shared" si="2"/>
        <v>1406.25</v>
      </c>
      <c r="H17" s="9">
        <f t="shared" si="3"/>
        <v>468.75</v>
      </c>
      <c r="I17" s="39">
        <f t="shared" si="9"/>
        <v>5625</v>
      </c>
      <c r="J17" s="3"/>
      <c r="K17" s="34">
        <f t="shared" si="4"/>
        <v>-92.213114754098356</v>
      </c>
      <c r="L17" s="35">
        <f t="shared" si="5"/>
        <v>3.8934426229508219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1" customFormat="1" ht="18" customHeight="1" x14ac:dyDescent="0.15">
      <c r="A18" s="12">
        <v>50000</v>
      </c>
      <c r="B18" s="4">
        <f t="shared" si="6"/>
        <v>4166.666666666667</v>
      </c>
      <c r="C18" s="5">
        <f t="shared" si="7"/>
        <v>961.53846153846155</v>
      </c>
      <c r="D18" s="5">
        <f t="shared" si="0"/>
        <v>204.91803278688525</v>
      </c>
      <c r="E18" s="6">
        <f t="shared" si="1"/>
        <v>25.614754098360656</v>
      </c>
      <c r="F18" s="7">
        <f t="shared" si="8"/>
        <v>0.42691256830601093</v>
      </c>
      <c r="G18" s="8">
        <f t="shared" si="2"/>
        <v>1562.5</v>
      </c>
      <c r="H18" s="9">
        <f t="shared" si="3"/>
        <v>520.83333333333337</v>
      </c>
      <c r="I18" s="39">
        <f t="shared" si="9"/>
        <v>6250</v>
      </c>
      <c r="J18" s="3"/>
      <c r="K18" s="34">
        <f t="shared" si="4"/>
        <v>-102.45901639344262</v>
      </c>
      <c r="L18" s="36">
        <f t="shared" si="5"/>
        <v>-1.2295081967213122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1" customFormat="1" ht="18" customHeight="1" x14ac:dyDescent="0.15">
      <c r="A19" s="12"/>
      <c r="B19" s="4"/>
      <c r="C19" s="5"/>
      <c r="D19" s="5"/>
      <c r="E19" s="6"/>
      <c r="F19" s="7"/>
      <c r="G19" s="8"/>
      <c r="H19" s="9"/>
      <c r="I19" s="39"/>
      <c r="J19" s="3"/>
      <c r="K19" s="34"/>
      <c r="L19" s="35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1" customFormat="1" ht="18" customHeight="1" x14ac:dyDescent="0.15">
      <c r="A20" s="12">
        <v>55000</v>
      </c>
      <c r="B20" s="4">
        <f t="shared" si="6"/>
        <v>4583.333333333333</v>
      </c>
      <c r="C20" s="5">
        <f t="shared" si="7"/>
        <v>1057.6923076923076</v>
      </c>
      <c r="D20" s="5">
        <f t="shared" ref="D20:D29" si="10">A20/$B$2</f>
        <v>225.40983606557376</v>
      </c>
      <c r="E20" s="6">
        <f t="shared" ref="E20:E29" si="11">D20/$B$3</f>
        <v>28.17622950819672</v>
      </c>
      <c r="F20" s="7">
        <f t="shared" si="8"/>
        <v>0.46960382513661197</v>
      </c>
      <c r="G20" s="8">
        <f t="shared" ref="G20:G29" si="12">F20*15*$B$2</f>
        <v>1718.75</v>
      </c>
      <c r="H20" s="9">
        <f t="shared" ref="H20:H29" si="13">E20*$B$2/12</f>
        <v>572.91666666666663</v>
      </c>
      <c r="I20" s="39">
        <f t="shared" si="9"/>
        <v>6875</v>
      </c>
      <c r="J20" s="3"/>
      <c r="K20" s="34">
        <f t="shared" si="4"/>
        <v>-112.70491803278688</v>
      </c>
      <c r="L20" s="35">
        <f t="shared" si="5"/>
        <v>-6.3524590163934391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1" customFormat="1" ht="18" customHeight="1" x14ac:dyDescent="0.15">
      <c r="A21" s="12">
        <v>60000</v>
      </c>
      <c r="B21" s="4">
        <f t="shared" si="6"/>
        <v>5000</v>
      </c>
      <c r="C21" s="5">
        <f t="shared" si="7"/>
        <v>1153.8461538461538</v>
      </c>
      <c r="D21" s="5">
        <f t="shared" si="10"/>
        <v>245.90163934426229</v>
      </c>
      <c r="E21" s="6">
        <f t="shared" si="11"/>
        <v>30.737704918032787</v>
      </c>
      <c r="F21" s="7">
        <f t="shared" si="8"/>
        <v>0.51229508196721307</v>
      </c>
      <c r="G21" s="8">
        <f t="shared" si="12"/>
        <v>1874.9999999999998</v>
      </c>
      <c r="H21" s="9">
        <f t="shared" si="13"/>
        <v>625</v>
      </c>
      <c r="I21" s="39">
        <f t="shared" si="9"/>
        <v>7500</v>
      </c>
      <c r="J21" s="3"/>
      <c r="K21" s="34">
        <f t="shared" si="4"/>
        <v>-122.95081967213115</v>
      </c>
      <c r="L21" s="35">
        <f t="shared" si="5"/>
        <v>-11.475409836065573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1" customFormat="1" ht="18" customHeight="1" x14ac:dyDescent="0.15">
      <c r="A22" s="12">
        <v>65000</v>
      </c>
      <c r="B22" s="4">
        <f t="shared" si="6"/>
        <v>5416.666666666667</v>
      </c>
      <c r="C22" s="5">
        <f t="shared" si="7"/>
        <v>1250</v>
      </c>
      <c r="D22" s="5">
        <f t="shared" si="10"/>
        <v>266.39344262295083</v>
      </c>
      <c r="E22" s="6">
        <f t="shared" si="11"/>
        <v>33.299180327868854</v>
      </c>
      <c r="F22" s="7">
        <f t="shared" si="8"/>
        <v>0.55498633879781423</v>
      </c>
      <c r="G22" s="8">
        <f t="shared" si="12"/>
        <v>2031.25</v>
      </c>
      <c r="H22" s="9">
        <f t="shared" si="13"/>
        <v>677.08333333333337</v>
      </c>
      <c r="I22" s="39">
        <f t="shared" si="9"/>
        <v>8125</v>
      </c>
      <c r="J22" s="3"/>
      <c r="K22" s="34">
        <f t="shared" si="4"/>
        <v>-133.19672131147541</v>
      </c>
      <c r="L22" s="35">
        <f t="shared" si="5"/>
        <v>-16.598360655737707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1" customFormat="1" ht="18" customHeight="1" x14ac:dyDescent="0.15">
      <c r="A23" s="12">
        <v>70000</v>
      </c>
      <c r="B23" s="4">
        <f t="shared" si="6"/>
        <v>5833.333333333333</v>
      </c>
      <c r="C23" s="5">
        <f t="shared" si="7"/>
        <v>1346.1538461538462</v>
      </c>
      <c r="D23" s="5">
        <f t="shared" si="10"/>
        <v>286.88524590163934</v>
      </c>
      <c r="E23" s="6">
        <f t="shared" si="11"/>
        <v>35.860655737704917</v>
      </c>
      <c r="F23" s="7">
        <f t="shared" si="8"/>
        <v>0.59767759562841527</v>
      </c>
      <c r="G23" s="8">
        <f t="shared" si="12"/>
        <v>2187.5</v>
      </c>
      <c r="H23" s="9">
        <f t="shared" si="13"/>
        <v>729.16666666666663</v>
      </c>
      <c r="I23" s="39">
        <f t="shared" si="9"/>
        <v>8750</v>
      </c>
      <c r="J23" s="3"/>
      <c r="K23" s="34">
        <f t="shared" si="4"/>
        <v>-143.44262295081967</v>
      </c>
      <c r="L23" s="35">
        <f t="shared" si="5"/>
        <v>-21.721311475409834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1" customFormat="1" ht="18" customHeight="1" x14ac:dyDescent="0.15">
      <c r="A24" s="12">
        <v>75000</v>
      </c>
      <c r="B24" s="4">
        <f t="shared" si="6"/>
        <v>6250</v>
      </c>
      <c r="C24" s="5">
        <f t="shared" si="7"/>
        <v>1442.3076923076924</v>
      </c>
      <c r="D24" s="5">
        <f t="shared" si="10"/>
        <v>307.37704918032784</v>
      </c>
      <c r="E24" s="6">
        <f t="shared" si="11"/>
        <v>38.422131147540981</v>
      </c>
      <c r="F24" s="7">
        <f t="shared" si="8"/>
        <v>0.64036885245901631</v>
      </c>
      <c r="G24" s="8">
        <f t="shared" si="12"/>
        <v>2343.75</v>
      </c>
      <c r="H24" s="9">
        <f t="shared" si="13"/>
        <v>781.25</v>
      </c>
      <c r="I24" s="39">
        <f t="shared" si="9"/>
        <v>9375</v>
      </c>
      <c r="J24" s="3"/>
      <c r="K24" s="34">
        <f t="shared" si="4"/>
        <v>-153.68852459016392</v>
      </c>
      <c r="L24" s="35">
        <f t="shared" si="5"/>
        <v>-26.844262295081961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1" customFormat="1" ht="18" customHeight="1" x14ac:dyDescent="0.15">
      <c r="A25" s="12">
        <v>80000</v>
      </c>
      <c r="B25" s="4">
        <f t="shared" si="6"/>
        <v>6666.666666666667</v>
      </c>
      <c r="C25" s="5">
        <f t="shared" si="7"/>
        <v>1538.4615384615386</v>
      </c>
      <c r="D25" s="5">
        <f t="shared" si="10"/>
        <v>327.86885245901641</v>
      </c>
      <c r="E25" s="6">
        <f t="shared" si="11"/>
        <v>40.983606557377051</v>
      </c>
      <c r="F25" s="7">
        <f t="shared" si="8"/>
        <v>0.68306010928961747</v>
      </c>
      <c r="G25" s="8">
        <f t="shared" si="12"/>
        <v>2500</v>
      </c>
      <c r="H25" s="9">
        <f t="shared" si="13"/>
        <v>833.33333333333337</v>
      </c>
      <c r="I25" s="39">
        <f t="shared" si="9"/>
        <v>10000</v>
      </c>
      <c r="J25" s="3"/>
      <c r="K25" s="34">
        <f t="shared" si="4"/>
        <v>-163.9344262295082</v>
      </c>
      <c r="L25" s="35">
        <f t="shared" si="5"/>
        <v>-31.967213114754102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1" customFormat="1" ht="18" customHeight="1" x14ac:dyDescent="0.15">
      <c r="A26" s="12">
        <v>85000</v>
      </c>
      <c r="B26" s="4">
        <f t="shared" si="6"/>
        <v>7083.333333333333</v>
      </c>
      <c r="C26" s="5">
        <f t="shared" si="7"/>
        <v>1634.6153846153845</v>
      </c>
      <c r="D26" s="5">
        <f t="shared" si="10"/>
        <v>348.36065573770492</v>
      </c>
      <c r="E26" s="6">
        <f t="shared" si="11"/>
        <v>43.545081967213115</v>
      </c>
      <c r="F26" s="7">
        <f t="shared" si="8"/>
        <v>0.72575136612021862</v>
      </c>
      <c r="G26" s="8">
        <f t="shared" si="12"/>
        <v>2656.25</v>
      </c>
      <c r="H26" s="9">
        <f t="shared" si="13"/>
        <v>885.41666666666663</v>
      </c>
      <c r="I26" s="39">
        <f t="shared" si="9"/>
        <v>10625</v>
      </c>
      <c r="J26" s="3"/>
      <c r="K26" s="34">
        <f t="shared" si="4"/>
        <v>-174.18032786885246</v>
      </c>
      <c r="L26" s="35">
        <f t="shared" si="5"/>
        <v>-37.090163934426229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1" customFormat="1" ht="18" customHeight="1" x14ac:dyDescent="0.15">
      <c r="A27" s="12">
        <v>90000</v>
      </c>
      <c r="B27" s="4">
        <f t="shared" si="6"/>
        <v>7500</v>
      </c>
      <c r="C27" s="5">
        <f t="shared" si="7"/>
        <v>1730.7692307692307</v>
      </c>
      <c r="D27" s="5">
        <f t="shared" si="10"/>
        <v>368.85245901639342</v>
      </c>
      <c r="E27" s="6">
        <f t="shared" si="11"/>
        <v>46.106557377049178</v>
      </c>
      <c r="F27" s="7">
        <f t="shared" si="8"/>
        <v>0.76844262295081966</v>
      </c>
      <c r="G27" s="8">
        <f t="shared" si="12"/>
        <v>2812.5</v>
      </c>
      <c r="H27" s="9">
        <f t="shared" si="13"/>
        <v>937.5</v>
      </c>
      <c r="I27" s="39">
        <f t="shared" si="9"/>
        <v>11250</v>
      </c>
      <c r="J27" s="3"/>
      <c r="K27" s="34">
        <f t="shared" si="4"/>
        <v>-184.42622950819671</v>
      </c>
      <c r="L27" s="35">
        <f t="shared" si="5"/>
        <v>-42.213114754098356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1" customFormat="1" ht="18" customHeight="1" x14ac:dyDescent="0.15">
      <c r="A28" s="12">
        <v>95000</v>
      </c>
      <c r="B28" s="4">
        <f t="shared" si="6"/>
        <v>7916.666666666667</v>
      </c>
      <c r="C28" s="5">
        <f t="shared" si="7"/>
        <v>1826.9230769230769</v>
      </c>
      <c r="D28" s="5">
        <f t="shared" si="10"/>
        <v>389.34426229508199</v>
      </c>
      <c r="E28" s="6">
        <f t="shared" si="11"/>
        <v>48.668032786885249</v>
      </c>
      <c r="F28" s="7">
        <f t="shared" si="8"/>
        <v>0.81113387978142082</v>
      </c>
      <c r="G28" s="8">
        <f t="shared" si="12"/>
        <v>2968.75</v>
      </c>
      <c r="H28" s="9">
        <f t="shared" si="13"/>
        <v>989.58333333333337</v>
      </c>
      <c r="I28" s="39">
        <f t="shared" si="9"/>
        <v>11875</v>
      </c>
      <c r="J28" s="3"/>
      <c r="K28" s="34">
        <f t="shared" si="4"/>
        <v>-194.67213114754099</v>
      </c>
      <c r="L28" s="35">
        <f t="shared" si="5"/>
        <v>-47.336065573770497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1" customFormat="1" ht="18" customHeight="1" x14ac:dyDescent="0.15">
      <c r="A29" s="12">
        <v>100000</v>
      </c>
      <c r="B29" s="4">
        <f t="shared" si="6"/>
        <v>8333.3333333333339</v>
      </c>
      <c r="C29" s="5">
        <f t="shared" si="7"/>
        <v>1923.0769230769231</v>
      </c>
      <c r="D29" s="5">
        <f t="shared" si="10"/>
        <v>409.8360655737705</v>
      </c>
      <c r="E29" s="6">
        <f t="shared" si="11"/>
        <v>51.229508196721312</v>
      </c>
      <c r="F29" s="7">
        <f t="shared" si="8"/>
        <v>0.85382513661202186</v>
      </c>
      <c r="G29" s="8">
        <f t="shared" si="12"/>
        <v>3125</v>
      </c>
      <c r="H29" s="9">
        <f t="shared" si="13"/>
        <v>1041.6666666666667</v>
      </c>
      <c r="I29" s="39">
        <f t="shared" si="9"/>
        <v>12500</v>
      </c>
      <c r="J29" s="3"/>
      <c r="K29" s="34">
        <f t="shared" si="4"/>
        <v>-204.91803278688525</v>
      </c>
      <c r="L29" s="35">
        <f t="shared" si="5"/>
        <v>-52.459016393442624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1" customFormat="1" ht="18" customHeight="1" x14ac:dyDescent="0.15">
      <c r="A30" s="12"/>
      <c r="B30" s="4"/>
      <c r="C30" s="5"/>
      <c r="D30" s="5"/>
      <c r="E30" s="6"/>
      <c r="F30" s="7"/>
      <c r="G30" s="8"/>
      <c r="H30" s="9"/>
      <c r="I30" s="39"/>
      <c r="J30" s="3"/>
      <c r="K30" s="34"/>
      <c r="L30" s="35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1" customFormat="1" ht="18" customHeight="1" x14ac:dyDescent="0.15">
      <c r="A31" s="12">
        <v>125000</v>
      </c>
      <c r="B31" s="4">
        <f t="shared" si="6"/>
        <v>10416.666666666666</v>
      </c>
      <c r="C31" s="5">
        <f t="shared" ref="C31:C42" si="14">A31/52</f>
        <v>2403.8461538461538</v>
      </c>
      <c r="D31" s="5">
        <f t="shared" ref="D31:D38" si="15">A31/$B$2</f>
        <v>512.29508196721315</v>
      </c>
      <c r="E31" s="6">
        <f t="shared" ref="E31:E38" si="16">D31/$B$3</f>
        <v>64.036885245901644</v>
      </c>
      <c r="F31" s="7">
        <f t="shared" si="8"/>
        <v>1.0672814207650274</v>
      </c>
      <c r="G31" s="8">
        <f t="shared" ref="G31:G38" si="17">F31*15*$B$2</f>
        <v>3906.2500000000005</v>
      </c>
      <c r="H31" s="9">
        <f t="shared" ref="H31:H38" si="18">E31*$B$2/12</f>
        <v>1302.0833333333335</v>
      </c>
      <c r="I31" s="39">
        <f t="shared" si="9"/>
        <v>15625.000000000002</v>
      </c>
      <c r="J31" s="3"/>
      <c r="K31" s="34">
        <f t="shared" si="4"/>
        <v>-256.14754098360658</v>
      </c>
      <c r="L31" s="35">
        <f t="shared" si="5"/>
        <v>-78.073770491803288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1" customFormat="1" ht="18" customHeight="1" x14ac:dyDescent="0.15">
      <c r="A32" s="12">
        <v>150000</v>
      </c>
      <c r="B32" s="4">
        <f t="shared" si="6"/>
        <v>12500</v>
      </c>
      <c r="C32" s="5">
        <f t="shared" si="14"/>
        <v>2884.6153846153848</v>
      </c>
      <c r="D32" s="5">
        <f t="shared" si="15"/>
        <v>614.75409836065569</v>
      </c>
      <c r="E32" s="6">
        <f t="shared" si="16"/>
        <v>76.844262295081961</v>
      </c>
      <c r="F32" s="7">
        <f t="shared" si="8"/>
        <v>1.2807377049180326</v>
      </c>
      <c r="G32" s="8">
        <f t="shared" si="17"/>
        <v>4687.5</v>
      </c>
      <c r="H32" s="9">
        <f t="shared" si="18"/>
        <v>1562.5</v>
      </c>
      <c r="I32" s="39">
        <f t="shared" si="9"/>
        <v>18750</v>
      </c>
      <c r="J32" s="3"/>
      <c r="K32" s="34">
        <f t="shared" si="4"/>
        <v>-307.37704918032784</v>
      </c>
      <c r="L32" s="35">
        <f t="shared" si="5"/>
        <v>-103.68852459016392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1" customFormat="1" ht="18" customHeight="1" x14ac:dyDescent="0.15">
      <c r="A33" s="12">
        <v>200000</v>
      </c>
      <c r="B33" s="4">
        <f t="shared" si="6"/>
        <v>16666.666666666668</v>
      </c>
      <c r="C33" s="5">
        <f t="shared" si="14"/>
        <v>3846.1538461538462</v>
      </c>
      <c r="D33" s="5">
        <f t="shared" si="15"/>
        <v>819.67213114754099</v>
      </c>
      <c r="E33" s="6">
        <f t="shared" si="16"/>
        <v>102.45901639344262</v>
      </c>
      <c r="F33" s="7">
        <f t="shared" si="8"/>
        <v>1.7076502732240437</v>
      </c>
      <c r="G33" s="8">
        <f t="shared" si="17"/>
        <v>6250</v>
      </c>
      <c r="H33" s="9">
        <f t="shared" si="18"/>
        <v>2083.3333333333335</v>
      </c>
      <c r="I33" s="39">
        <f t="shared" si="9"/>
        <v>25000</v>
      </c>
      <c r="J33" s="3"/>
      <c r="K33" s="34">
        <f t="shared" si="4"/>
        <v>-409.8360655737705</v>
      </c>
      <c r="L33" s="35">
        <f t="shared" si="5"/>
        <v>-154.91803278688525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1" customFormat="1" ht="18" customHeight="1" x14ac:dyDescent="0.15">
      <c r="A34" s="12">
        <v>300000</v>
      </c>
      <c r="B34" s="4">
        <f t="shared" si="6"/>
        <v>25000</v>
      </c>
      <c r="C34" s="5">
        <f t="shared" si="14"/>
        <v>5769.2307692307695</v>
      </c>
      <c r="D34" s="5">
        <f t="shared" si="15"/>
        <v>1229.5081967213114</v>
      </c>
      <c r="E34" s="6">
        <f t="shared" si="16"/>
        <v>153.68852459016392</v>
      </c>
      <c r="F34" s="7">
        <f t="shared" si="8"/>
        <v>2.5614754098360653</v>
      </c>
      <c r="G34" s="8">
        <f t="shared" si="17"/>
        <v>9375</v>
      </c>
      <c r="H34" s="9">
        <f t="shared" si="18"/>
        <v>3125</v>
      </c>
      <c r="I34" s="39">
        <f t="shared" si="9"/>
        <v>37500</v>
      </c>
      <c r="J34" s="3"/>
      <c r="K34" s="34">
        <f t="shared" si="4"/>
        <v>-614.75409836065569</v>
      </c>
      <c r="L34" s="35">
        <f t="shared" si="5"/>
        <v>-257.37704918032784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1" customFormat="1" ht="18" customHeight="1" x14ac:dyDescent="0.15">
      <c r="A35" s="12">
        <v>500000</v>
      </c>
      <c r="B35" s="4">
        <f t="shared" si="6"/>
        <v>41666.666666666664</v>
      </c>
      <c r="C35" s="5">
        <f t="shared" si="14"/>
        <v>9615.3846153846152</v>
      </c>
      <c r="D35" s="5">
        <f t="shared" si="15"/>
        <v>2049.1803278688526</v>
      </c>
      <c r="E35" s="6">
        <f t="shared" si="16"/>
        <v>256.14754098360658</v>
      </c>
      <c r="F35" s="7">
        <f t="shared" si="8"/>
        <v>4.2691256830601096</v>
      </c>
      <c r="G35" s="8">
        <f t="shared" si="17"/>
        <v>15625.000000000002</v>
      </c>
      <c r="H35" s="9">
        <f t="shared" si="18"/>
        <v>5208.3333333333339</v>
      </c>
      <c r="I35" s="39">
        <f t="shared" si="9"/>
        <v>62500.000000000007</v>
      </c>
      <c r="J35" s="3"/>
      <c r="K35" s="34">
        <f t="shared" si="4"/>
        <v>-1024.5901639344263</v>
      </c>
      <c r="L35" s="35">
        <f t="shared" si="5"/>
        <v>-462.29508196721315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1" customFormat="1" ht="18" customHeight="1" x14ac:dyDescent="0.15">
      <c r="A36" s="12">
        <v>750000</v>
      </c>
      <c r="B36" s="4">
        <f t="shared" si="6"/>
        <v>62500</v>
      </c>
      <c r="C36" s="5">
        <f t="shared" si="14"/>
        <v>14423.076923076924</v>
      </c>
      <c r="D36" s="5">
        <f t="shared" si="15"/>
        <v>3073.7704918032787</v>
      </c>
      <c r="E36" s="6">
        <f t="shared" si="16"/>
        <v>384.22131147540983</v>
      </c>
      <c r="F36" s="7">
        <f t="shared" si="8"/>
        <v>6.403688524590164</v>
      </c>
      <c r="G36" s="8">
        <f t="shared" si="17"/>
        <v>23437.5</v>
      </c>
      <c r="H36" s="9">
        <f t="shared" si="18"/>
        <v>7812.5</v>
      </c>
      <c r="I36" s="39">
        <f t="shared" si="9"/>
        <v>93750</v>
      </c>
      <c r="J36" s="3"/>
      <c r="K36" s="34">
        <f t="shared" si="4"/>
        <v>-1536.8852459016393</v>
      </c>
      <c r="L36" s="35">
        <f t="shared" si="5"/>
        <v>-718.44262295081967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1" customFormat="1" ht="18" customHeight="1" x14ac:dyDescent="0.15">
      <c r="A37" s="12">
        <v>1000000</v>
      </c>
      <c r="B37" s="4">
        <f t="shared" si="6"/>
        <v>83333.333333333328</v>
      </c>
      <c r="C37" s="5">
        <f t="shared" si="14"/>
        <v>19230.76923076923</v>
      </c>
      <c r="D37" s="5">
        <f t="shared" si="15"/>
        <v>4098.3606557377052</v>
      </c>
      <c r="E37" s="6">
        <f t="shared" si="16"/>
        <v>512.29508196721315</v>
      </c>
      <c r="F37" s="7">
        <f t="shared" si="8"/>
        <v>8.5382513661202193</v>
      </c>
      <c r="G37" s="8">
        <f t="shared" si="17"/>
        <v>31250.000000000004</v>
      </c>
      <c r="H37" s="9">
        <f t="shared" si="18"/>
        <v>10416.666666666668</v>
      </c>
      <c r="I37" s="39">
        <f t="shared" si="9"/>
        <v>125000.00000000001</v>
      </c>
      <c r="J37" s="3"/>
      <c r="K37" s="34">
        <f t="shared" si="4"/>
        <v>-2049.1803278688526</v>
      </c>
      <c r="L37" s="35">
        <f t="shared" si="5"/>
        <v>-974.5901639344263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1" customFormat="1" ht="18" customHeight="1" x14ac:dyDescent="0.15">
      <c r="A38" s="12">
        <v>5000000</v>
      </c>
      <c r="B38" s="4">
        <f t="shared" si="6"/>
        <v>416666.66666666669</v>
      </c>
      <c r="C38" s="5">
        <f t="shared" si="14"/>
        <v>96153.846153846156</v>
      </c>
      <c r="D38" s="5">
        <f t="shared" si="15"/>
        <v>20491.803278688523</v>
      </c>
      <c r="E38" s="6">
        <f t="shared" si="16"/>
        <v>2561.4754098360654</v>
      </c>
      <c r="F38" s="7">
        <f t="shared" si="8"/>
        <v>42.691256830601091</v>
      </c>
      <c r="G38" s="8">
        <f t="shared" si="17"/>
        <v>156250</v>
      </c>
      <c r="H38" s="9">
        <f t="shared" si="18"/>
        <v>52083.333333333336</v>
      </c>
      <c r="I38" s="39">
        <f t="shared" si="9"/>
        <v>625000</v>
      </c>
      <c r="J38" s="3"/>
      <c r="K38" s="34">
        <f t="shared" si="4"/>
        <v>-10245.901639344262</v>
      </c>
      <c r="L38" s="35">
        <f t="shared" si="5"/>
        <v>-5072.9508196721308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1" customFormat="1" ht="18" customHeight="1" x14ac:dyDescent="0.15">
      <c r="A39" s="12"/>
      <c r="B39" s="4"/>
      <c r="C39" s="5"/>
      <c r="D39" s="5"/>
      <c r="E39" s="6"/>
      <c r="F39" s="7"/>
      <c r="G39" s="8"/>
      <c r="H39" s="9"/>
      <c r="I39" s="39"/>
      <c r="J39" s="3"/>
      <c r="K39" s="34"/>
      <c r="L39" s="35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1" customFormat="1" ht="19" customHeight="1" x14ac:dyDescent="0.15">
      <c r="A40" s="12">
        <v>10000000</v>
      </c>
      <c r="B40" s="4">
        <f t="shared" si="6"/>
        <v>833333.33333333337</v>
      </c>
      <c r="C40" s="5">
        <f t="shared" si="14"/>
        <v>192307.69230769231</v>
      </c>
      <c r="D40" s="5">
        <f>A40/$B$2</f>
        <v>40983.606557377047</v>
      </c>
      <c r="E40" s="6">
        <f>D40/$B$3</f>
        <v>5122.9508196721308</v>
      </c>
      <c r="F40" s="7">
        <f t="shared" si="8"/>
        <v>85.382513661202182</v>
      </c>
      <c r="G40" s="8">
        <f>F40*15*$B$2</f>
        <v>312500</v>
      </c>
      <c r="H40" s="9">
        <f>E40*$B$2/12</f>
        <v>104166.66666666667</v>
      </c>
      <c r="I40" s="39">
        <f t="shared" si="9"/>
        <v>1250000</v>
      </c>
      <c r="J40" s="3"/>
      <c r="K40" s="34">
        <f t="shared" si="4"/>
        <v>-20491.803278688523</v>
      </c>
      <c r="L40" s="35">
        <f t="shared" si="5"/>
        <v>-10195.901639344262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1" customFormat="1" ht="19" customHeight="1" x14ac:dyDescent="0.15">
      <c r="A41" s="12">
        <v>50000000</v>
      </c>
      <c r="B41" s="4">
        <f t="shared" si="6"/>
        <v>4166666.6666666665</v>
      </c>
      <c r="C41" s="5">
        <f t="shared" si="14"/>
        <v>961538.4615384615</v>
      </c>
      <c r="D41" s="5">
        <f>A41/$B$2</f>
        <v>204918.03278688525</v>
      </c>
      <c r="E41" s="6">
        <f>D41/$B$3</f>
        <v>25614.754098360656</v>
      </c>
      <c r="F41" s="7">
        <f t="shared" si="8"/>
        <v>426.91256830601094</v>
      </c>
      <c r="G41" s="8">
        <f>F41*15*$B$2</f>
        <v>1562500</v>
      </c>
      <c r="H41" s="9">
        <f>E41*$B$2/12</f>
        <v>520833.33333333331</v>
      </c>
      <c r="I41" s="39">
        <f t="shared" si="9"/>
        <v>6250000</v>
      </c>
      <c r="J41" s="3"/>
      <c r="K41" s="34">
        <f t="shared" si="4"/>
        <v>-102459.01639344262</v>
      </c>
      <c r="L41" s="35">
        <f t="shared" si="5"/>
        <v>-51179.508196721312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1" customFormat="1" ht="19" customHeight="1" x14ac:dyDescent="0.15">
      <c r="A42" s="40">
        <v>100000000</v>
      </c>
      <c r="B42" s="4">
        <f t="shared" si="6"/>
        <v>8333333.333333333</v>
      </c>
      <c r="C42" s="41">
        <f t="shared" si="14"/>
        <v>1923076.923076923</v>
      </c>
      <c r="D42" s="41">
        <f>A42/$B$2</f>
        <v>409836.06557377049</v>
      </c>
      <c r="E42" s="42">
        <f>D42/$B$3</f>
        <v>51229.508196721312</v>
      </c>
      <c r="F42" s="43">
        <f t="shared" si="8"/>
        <v>853.82513661202188</v>
      </c>
      <c r="G42" s="8">
        <f>F42*15*$B$2</f>
        <v>3125000</v>
      </c>
      <c r="H42" s="9">
        <f>E42*$B$2/12</f>
        <v>1041666.6666666666</v>
      </c>
      <c r="I42" s="39">
        <f t="shared" si="9"/>
        <v>12500000</v>
      </c>
      <c r="J42" s="3"/>
      <c r="K42" s="34">
        <f t="shared" si="4"/>
        <v>-204918.03278688525</v>
      </c>
      <c r="L42" s="35">
        <f t="shared" si="5"/>
        <v>-102409.01639344262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3" customFormat="1" x14ac:dyDescent="0.15">
      <c r="A43" s="19"/>
      <c r="B43" s="20"/>
      <c r="C43" s="21"/>
      <c r="D43" s="21"/>
      <c r="E43" s="22"/>
      <c r="F43" s="22"/>
      <c r="G43" s="23"/>
      <c r="H43" s="23"/>
      <c r="I43" s="23"/>
    </row>
    <row r="44" spans="1:31" s="3" customFormat="1" ht="29" x14ac:dyDescent="0.15">
      <c r="A44" s="48" t="s">
        <v>3</v>
      </c>
      <c r="B44" s="48"/>
      <c r="C44" s="48"/>
      <c r="D44" s="48"/>
      <c r="E44" s="48"/>
      <c r="F44" s="48"/>
      <c r="G44" s="48"/>
      <c r="H44" s="23"/>
      <c r="I44" s="23"/>
    </row>
    <row r="45" spans="1:31" s="3" customFormat="1" x14ac:dyDescent="0.15">
      <c r="A45" s="21"/>
    </row>
    <row r="46" spans="1:31" s="3" customFormat="1" ht="18" x14ac:dyDescent="0.15">
      <c r="A46" s="24" t="s">
        <v>2</v>
      </c>
      <c r="B46" s="49" t="s">
        <v>18</v>
      </c>
      <c r="C46" s="49"/>
      <c r="D46" s="49"/>
      <c r="E46" s="50" t="s">
        <v>19</v>
      </c>
      <c r="F46" s="50"/>
      <c r="G46" s="50"/>
      <c r="H46" s="50"/>
      <c r="I46" s="50"/>
      <c r="J46" s="50"/>
      <c r="K46" s="50"/>
    </row>
    <row r="47" spans="1:31" s="3" customFormat="1" ht="16" x14ac:dyDescent="0.15">
      <c r="A47" s="24"/>
      <c r="B47" s="24"/>
      <c r="C47" s="24"/>
    </row>
    <row r="48" spans="1:31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</sheetData>
  <mergeCells count="11">
    <mergeCell ref="C2:D2"/>
    <mergeCell ref="C3:D3"/>
    <mergeCell ref="C4:D4"/>
    <mergeCell ref="C5:D5"/>
    <mergeCell ref="C6:D6"/>
    <mergeCell ref="A44:G44"/>
    <mergeCell ref="B46:D46"/>
    <mergeCell ref="E46:K46"/>
    <mergeCell ref="H6:I6"/>
    <mergeCell ref="K7:L7"/>
    <mergeCell ref="G7:I7"/>
  </mergeCells>
  <phoneticPr fontId="0" type="noConversion"/>
  <conditionalFormatting sqref="L10:L42">
    <cfRule type="cellIs" dxfId="0" priority="1" operator="lessThan">
      <formula>0</formula>
    </cfRule>
  </conditionalFormatting>
  <hyperlinks>
    <hyperlink ref="B46" r:id="rId1" display="https://www.BusinessPowerTools.com" xr:uid="{00000000-0004-0000-0000-000000000000}"/>
  </hyperlinks>
  <printOptions horizontalCentered="1" verticalCentered="1"/>
  <pageMargins left="0.25" right="0.25" top="0.5" bottom="0.5" header="0" footer="0"/>
  <pageSetup scale="72" orientation="portrait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Business Power Tools</Company>
  <LinksUpToDate>false</LinksUpToDate>
  <SharedDoc>false</SharedDoc>
  <HyperlinkBase>https://www.BusinessPowerTools.com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How much is your time worth?</dc:title>
  <dc:subject>Management Best Practices</dc:subject>
  <dc:creator>Burke Franklin</dc:creator>
  <cp:keywords/>
  <dc:description/>
  <cp:lastModifiedBy>Burke Franklin</cp:lastModifiedBy>
  <cp:lastPrinted>2018-10-25T07:54:36Z</cp:lastPrinted>
  <dcterms:created xsi:type="dcterms:W3CDTF">2000-11-11T01:27:57Z</dcterms:created>
  <dcterms:modified xsi:type="dcterms:W3CDTF">2024-05-05T01:20:43Z</dcterms:modified>
  <cp:category/>
</cp:coreProperties>
</file>